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2" i="1" l="1"/>
  <c r="F12" i="1"/>
  <c r="M12" i="1"/>
  <c r="K12" i="1"/>
  <c r="I12" i="1"/>
  <c r="N11" i="1"/>
  <c r="M11" i="1"/>
  <c r="L11" i="1"/>
  <c r="K11" i="1"/>
  <c r="K8" i="1" s="1"/>
  <c r="K7" i="1" s="1"/>
  <c r="J11" i="1"/>
  <c r="I11" i="1"/>
  <c r="N10" i="1"/>
  <c r="M10" i="1"/>
  <c r="L10" i="1"/>
  <c r="K10" i="1"/>
  <c r="J10" i="1"/>
  <c r="I10" i="1"/>
  <c r="N9" i="1"/>
  <c r="M9" i="1"/>
  <c r="L9" i="1"/>
  <c r="K9" i="1"/>
  <c r="J9" i="1"/>
  <c r="I9" i="1"/>
  <c r="G8" i="1"/>
  <c r="H11" i="1" s="1"/>
  <c r="E8" i="1"/>
  <c r="F9" i="1" s="1"/>
  <c r="C8" i="1"/>
  <c r="D10" i="1" s="1"/>
  <c r="B8" i="1"/>
  <c r="J8" i="1" s="1"/>
  <c r="G7" i="1"/>
  <c r="E7" i="1"/>
  <c r="C7" i="1"/>
  <c r="N8" i="1" l="1"/>
  <c r="N7" i="1" s="1"/>
  <c r="I8" i="1"/>
  <c r="I7" i="1" s="1"/>
  <c r="F11" i="1"/>
  <c r="M8" i="1"/>
  <c r="M7" i="1" s="1"/>
  <c r="H10" i="1"/>
  <c r="D9" i="1"/>
  <c r="B7" i="1"/>
  <c r="H9" i="1"/>
  <c r="F10" i="1"/>
  <c r="F8" i="1" s="1"/>
  <c r="F7" i="1" s="1"/>
  <c r="D11" i="1"/>
  <c r="L8" i="1"/>
  <c r="L7" i="1" s="1"/>
  <c r="H8" i="1" l="1"/>
  <c r="H7" i="1" s="1"/>
  <c r="J7" i="1"/>
  <c r="D8" i="1"/>
  <c r="D7" i="1" s="1"/>
</calcChain>
</file>

<file path=xl/sharedStrings.xml><?xml version="1.0" encoding="utf-8"?>
<sst xmlns="http://schemas.openxmlformats.org/spreadsheetml/2006/main" count="27" uniqueCount="20">
  <si>
    <t>Наименование доходов</t>
  </si>
  <si>
    <t>оценка 2016</t>
  </si>
  <si>
    <t xml:space="preserve"> Проект бюджета  на 2017 год          </t>
  </si>
  <si>
    <t>Доля в %</t>
  </si>
  <si>
    <t xml:space="preserve"> Проект бюджета  на 2018 год          </t>
  </si>
  <si>
    <t xml:space="preserve"> Проект бюджета  на 2019 год          </t>
  </si>
  <si>
    <t>Изменения 2017/2016</t>
  </si>
  <si>
    <t>Изменения 2018/2017</t>
  </si>
  <si>
    <t>Изменения 2019/2018</t>
  </si>
  <si>
    <t>%</t>
  </si>
  <si>
    <t>БЕЗВОЗМЕЗДНЫЕ ПОСТУПЛЕНИЯ:</t>
  </si>
  <si>
    <t>БЕЗВОЗМЕЗДНЫЕ ПОСТУПЛЕНИЯ ОТ ДРУГИХ БЮДЖЕТОВ БЮДЖЕТНОЙ СИСТЕМЫ РФ:</t>
  </si>
  <si>
    <t>Дотации бюджетам городских округов на выравнивание бюджетной обеспеченности</t>
  </si>
  <si>
    <t>Субсидии  бюджетам бюджетной системы Российской Федерации и муниципальных образований 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</si>
  <si>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</si>
  <si>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</si>
  <si>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Анализ изменения параметрови структуры безвозмездных поступлений в бюджет Сорочинского городского округа в 2016-2019 годах</t>
  </si>
  <si>
    <t>Приложение 5 к Заключению Контрольно-счетной палаты Сорочинского горолского округа</t>
  </si>
  <si>
    <t>-</t>
  </si>
  <si>
    <t>сумма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</si>
</sst>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0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3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justify" vertical="center" wrapText="1"/>
    </xf>
    <xf numFmtId="3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9" fontId="4" fillId="4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sqref="A1:N12"/>
    </sheetView>
  </sheetViews>
  <sheetFormatPr defaultRowHeight="15" x14ac:dyDescent="0.25"/>
  <cols>
    <col min="1" max="1" width="38.140625" customWidth="1"/>
    <col min="2" max="2" width="8.7109375" customWidth="1"/>
    <col min="3" max="3" width="11.140625" customWidth="1"/>
    <col min="4" max="4" width="7.85546875" customWidth="1"/>
    <col min="5" max="5" width="10.42578125" customWidth="1"/>
    <col min="6" max="6" width="9.5703125" customWidth="1"/>
    <col min="7" max="7" width="10.5703125" customWidth="1"/>
    <col min="8" max="8" width="9.7109375" customWidth="1"/>
    <col min="9" max="9" width="9.85546875" bestFit="1" customWidth="1"/>
    <col min="10" max="10" width="9.28515625" bestFit="1" customWidth="1"/>
    <col min="11" max="11" width="9.85546875" bestFit="1" customWidth="1"/>
    <col min="12" max="12" width="9.28515625" bestFit="1" customWidth="1"/>
    <col min="13" max="13" width="9.85546875" bestFit="1" customWidth="1"/>
    <col min="14" max="14" width="9.28515625" bestFit="1" customWidth="1"/>
  </cols>
  <sheetData>
    <row r="1" spans="1:14" ht="63.75" customHeight="1" x14ac:dyDescent="0.25">
      <c r="L1" s="2" t="s">
        <v>17</v>
      </c>
      <c r="M1" s="2"/>
      <c r="N1" s="2"/>
    </row>
    <row r="3" spans="1:14" ht="24" customHeight="1" x14ac:dyDescent="0.25">
      <c r="A3" s="3" t="s">
        <v>16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5" spans="1:14" ht="38.25" customHeight="1" x14ac:dyDescent="0.25">
      <c r="A5" s="23" t="s">
        <v>0</v>
      </c>
      <c r="B5" s="24" t="s">
        <v>1</v>
      </c>
      <c r="C5" s="24" t="s">
        <v>2</v>
      </c>
      <c r="D5" s="24" t="s">
        <v>3</v>
      </c>
      <c r="E5" s="25" t="s">
        <v>4</v>
      </c>
      <c r="F5" s="24" t="s">
        <v>3</v>
      </c>
      <c r="G5" s="24" t="s">
        <v>5</v>
      </c>
      <c r="H5" s="24" t="s">
        <v>3</v>
      </c>
      <c r="I5" s="24" t="s">
        <v>6</v>
      </c>
      <c r="J5" s="24"/>
      <c r="K5" s="24" t="s">
        <v>7</v>
      </c>
      <c r="L5" s="24"/>
      <c r="M5" s="24" t="s">
        <v>8</v>
      </c>
      <c r="N5" s="24"/>
    </row>
    <row r="6" spans="1:14" ht="48.75" customHeight="1" x14ac:dyDescent="0.25">
      <c r="A6" s="23"/>
      <c r="B6" s="24"/>
      <c r="C6" s="24"/>
      <c r="D6" s="24"/>
      <c r="E6" s="25"/>
      <c r="F6" s="24"/>
      <c r="G6" s="24"/>
      <c r="H6" s="24"/>
      <c r="I6" s="10" t="s">
        <v>19</v>
      </c>
      <c r="J6" s="26" t="s">
        <v>9</v>
      </c>
      <c r="K6" s="10" t="s">
        <v>19</v>
      </c>
      <c r="L6" s="26" t="s">
        <v>9</v>
      </c>
      <c r="M6" s="10" t="s">
        <v>19</v>
      </c>
      <c r="N6" s="26" t="s">
        <v>9</v>
      </c>
    </row>
    <row r="7" spans="1:14" ht="28.5" x14ac:dyDescent="0.25">
      <c r="A7" s="11" t="s">
        <v>10</v>
      </c>
      <c r="B7" s="12">
        <f>B8</f>
        <v>591720</v>
      </c>
      <c r="C7" s="13">
        <f t="shared" ref="C7:N7" si="0">C8</f>
        <v>498664.5</v>
      </c>
      <c r="D7" s="14">
        <f t="shared" si="0"/>
        <v>1</v>
      </c>
      <c r="E7" s="15">
        <f t="shared" si="0"/>
        <v>421228.60000000003</v>
      </c>
      <c r="F7" s="16">
        <f t="shared" si="0"/>
        <v>1</v>
      </c>
      <c r="G7" s="15">
        <f t="shared" si="0"/>
        <v>387331.5</v>
      </c>
      <c r="H7" s="16">
        <f t="shared" si="0"/>
        <v>1</v>
      </c>
      <c r="I7" s="13">
        <f t="shared" si="0"/>
        <v>-93055.5</v>
      </c>
      <c r="J7" s="14">
        <f>(C7/B7)-100%</f>
        <v>-0.15726272561346588</v>
      </c>
      <c r="K7" s="13">
        <f t="shared" si="0"/>
        <v>-77435.899999999994</v>
      </c>
      <c r="L7" s="16">
        <f t="shared" si="0"/>
        <v>-0.15528657042961747</v>
      </c>
      <c r="M7" s="13">
        <f t="shared" si="0"/>
        <v>-33897.100000000006</v>
      </c>
      <c r="N7" s="16">
        <f t="shared" si="0"/>
        <v>-8.0471981247237312E-2</v>
      </c>
    </row>
    <row r="8" spans="1:14" ht="57" x14ac:dyDescent="0.25">
      <c r="A8" s="17" t="s">
        <v>11</v>
      </c>
      <c r="B8" s="18">
        <f>SUM(B9:B12)</f>
        <v>591720</v>
      </c>
      <c r="C8" s="19">
        <f t="shared" ref="C8:M8" si="1">SUM(C9:C12)</f>
        <v>498664.5</v>
      </c>
      <c r="D8" s="20">
        <f t="shared" si="1"/>
        <v>1</v>
      </c>
      <c r="E8" s="21">
        <f t="shared" si="1"/>
        <v>421228.60000000003</v>
      </c>
      <c r="F8" s="22">
        <f t="shared" si="1"/>
        <v>1</v>
      </c>
      <c r="G8" s="21">
        <f t="shared" si="1"/>
        <v>387331.5</v>
      </c>
      <c r="H8" s="22">
        <f t="shared" si="1"/>
        <v>1</v>
      </c>
      <c r="I8" s="19">
        <f t="shared" si="1"/>
        <v>-93055.5</v>
      </c>
      <c r="J8" s="14">
        <f>(C8/B8)-100%</f>
        <v>-0.15726272561346588</v>
      </c>
      <c r="K8" s="19">
        <f t="shared" si="1"/>
        <v>-77435.899999999994</v>
      </c>
      <c r="L8" s="22">
        <f>E8/C8-100%</f>
        <v>-0.15528657042961747</v>
      </c>
      <c r="M8" s="19">
        <f t="shared" si="1"/>
        <v>-33897.100000000006</v>
      </c>
      <c r="N8" s="22">
        <f>G8/E8-100%</f>
        <v>-8.0471981247237312E-2</v>
      </c>
    </row>
    <row r="9" spans="1:14" ht="47.25" x14ac:dyDescent="0.25">
      <c r="A9" s="4" t="s">
        <v>12</v>
      </c>
      <c r="B9" s="5">
        <v>127892.5</v>
      </c>
      <c r="C9" s="6">
        <v>133586</v>
      </c>
      <c r="D9" s="7">
        <f>C9/C8</f>
        <v>0.26788752758618267</v>
      </c>
      <c r="E9" s="8">
        <v>128424</v>
      </c>
      <c r="F9" s="7">
        <f>E9/E8</f>
        <v>0.30487958320019104</v>
      </c>
      <c r="G9" s="8">
        <v>94461</v>
      </c>
      <c r="H9" s="7">
        <f>G9/G8</f>
        <v>0.24387636946646477</v>
      </c>
      <c r="I9" s="9">
        <f>C9-B9</f>
        <v>5693.5</v>
      </c>
      <c r="J9" s="7">
        <f>C9/B9</f>
        <v>1.0445178567937916</v>
      </c>
      <c r="K9" s="9">
        <f>E9-C9</f>
        <v>-5162</v>
      </c>
      <c r="L9" s="7">
        <f>E9/C9-100%</f>
        <v>-3.8641773838575921E-2</v>
      </c>
      <c r="M9" s="9">
        <f>G9-E9</f>
        <v>-33963</v>
      </c>
      <c r="N9" s="7">
        <f>G9/E9-100%</f>
        <v>-0.26445991403475988</v>
      </c>
    </row>
    <row r="10" spans="1:14" ht="63" x14ac:dyDescent="0.25">
      <c r="A10" s="4" t="s">
        <v>13</v>
      </c>
      <c r="B10" s="5">
        <v>171317.4</v>
      </c>
      <c r="C10" s="6">
        <v>82077.8</v>
      </c>
      <c r="D10" s="7">
        <f>C10/C8</f>
        <v>0.16459523386966587</v>
      </c>
      <c r="E10" s="8">
        <v>18052.7</v>
      </c>
      <c r="F10" s="7">
        <f>E10/E8</f>
        <v>4.2857251383215667E-2</v>
      </c>
      <c r="G10" s="8">
        <v>18118.599999999999</v>
      </c>
      <c r="H10" s="7">
        <f>G10/G8</f>
        <v>4.6778018312479103E-2</v>
      </c>
      <c r="I10" s="9">
        <f>C10-B10</f>
        <v>-89239.599999999991</v>
      </c>
      <c r="J10" s="7">
        <f>(C10/B10)-100%</f>
        <v>-0.52090213837006627</v>
      </c>
      <c r="K10" s="9">
        <f t="shared" ref="K10:K12" si="2">E10-C10</f>
        <v>-64025.100000000006</v>
      </c>
      <c r="L10" s="7">
        <f t="shared" ref="L10:L11" si="3">E10/C10-100%</f>
        <v>-0.78005380261166846</v>
      </c>
      <c r="M10" s="9">
        <f t="shared" ref="M10:M12" si="4">G10-E10</f>
        <v>65.899999999997817</v>
      </c>
      <c r="N10" s="7">
        <f>G10/E10</f>
        <v>1.0036504234823598</v>
      </c>
    </row>
    <row r="11" spans="1:14" ht="47.25" x14ac:dyDescent="0.25">
      <c r="A11" s="4" t="s">
        <v>14</v>
      </c>
      <c r="B11" s="5">
        <v>280051.40000000002</v>
      </c>
      <c r="C11" s="6">
        <v>283000.7</v>
      </c>
      <c r="D11" s="7">
        <f>C11/C8</f>
        <v>0.56751723854415148</v>
      </c>
      <c r="E11" s="8">
        <v>274751.90000000002</v>
      </c>
      <c r="F11" s="7">
        <f>E11/E8</f>
        <v>0.65226316541659324</v>
      </c>
      <c r="G11" s="8">
        <v>274751.90000000002</v>
      </c>
      <c r="H11" s="7">
        <f>G11/G8</f>
        <v>0.70934561222105619</v>
      </c>
      <c r="I11" s="9">
        <f>C11-B11</f>
        <v>2949.2999999999884</v>
      </c>
      <c r="J11" s="7">
        <f>C11/B11</f>
        <v>1.0105312810434084</v>
      </c>
      <c r="K11" s="9">
        <f t="shared" si="2"/>
        <v>-8248.7999999999884</v>
      </c>
      <c r="L11" s="7">
        <f t="shared" si="3"/>
        <v>-2.9147631083597969E-2</v>
      </c>
      <c r="M11" s="9">
        <f t="shared" si="4"/>
        <v>0</v>
      </c>
      <c r="N11" s="7">
        <f>G11/E11</f>
        <v>1</v>
      </c>
    </row>
    <row r="12" spans="1:14" ht="15.75" x14ac:dyDescent="0.25">
      <c r="A12" s="4" t="s">
        <v>15</v>
      </c>
      <c r="B12" s="10">
        <v>12458.7</v>
      </c>
      <c r="C12" s="6">
        <v>0</v>
      </c>
      <c r="D12" s="7">
        <v>0</v>
      </c>
      <c r="E12" s="8">
        <v>0</v>
      </c>
      <c r="F12" s="7">
        <f>E12/E9</f>
        <v>0</v>
      </c>
      <c r="G12" s="8">
        <v>0</v>
      </c>
      <c r="H12" s="7">
        <f t="shared" ref="H12" si="5">G12/G9</f>
        <v>0</v>
      </c>
      <c r="I12" s="9">
        <f>C12-B12</f>
        <v>-12458.7</v>
      </c>
      <c r="J12" s="7">
        <v>0</v>
      </c>
      <c r="K12" s="9">
        <f t="shared" si="2"/>
        <v>0</v>
      </c>
      <c r="L12" s="7" t="s">
        <v>18</v>
      </c>
      <c r="M12" s="9">
        <f t="shared" si="4"/>
        <v>0</v>
      </c>
      <c r="N12" s="7" t="s">
        <v>18</v>
      </c>
    </row>
    <row r="13" spans="1:14" x14ac:dyDescent="0.25">
      <c r="H13" s="1"/>
    </row>
  </sheetData>
  <mergeCells count="13">
    <mergeCell ref="K5:L5"/>
    <mergeCell ref="M5:N5"/>
    <mergeCell ref="L1:N1"/>
    <mergeCell ref="A3:N3"/>
    <mergeCell ref="A5:A6"/>
    <mergeCell ref="B5:B6"/>
    <mergeCell ref="C5:C6"/>
    <mergeCell ref="D5:D6"/>
    <mergeCell ref="E5:E6"/>
    <mergeCell ref="F5:F6"/>
    <mergeCell ref="G5:G6"/>
    <mergeCell ref="H5:H6"/>
    <mergeCell ref="I5:J5"/>
  </mergeCells>
  <pageMargins left="0.70866141732283472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2016-12-11T10:11:47Z</dcterms:modified>
</cp:coreProperties>
</file>