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7490" windowHeight="11010" tabRatio="887" activeTab="1"/>
  </bookViews>
  <sheets>
    <sheet name="01.07.2020 Форма " sheetId="1" r:id="rId1"/>
    <sheet name="01.07.2019 Форма" sheetId="4" r:id="rId2"/>
  </sheets>
  <definedNames>
    <definedName name="_xlnm.Print_Area" localSheetId="1">'01.07.2019 Форма'!$A$1:$H$66</definedName>
    <definedName name="_xlnm.Print_Area" localSheetId="0">'01.07.2020 Форма '!$A$1:$H$66</definedName>
  </definedNames>
  <calcPr calcId="144525"/>
</workbook>
</file>

<file path=xl/calcChain.xml><?xml version="1.0" encoding="utf-8"?>
<calcChain xmlns="http://schemas.openxmlformats.org/spreadsheetml/2006/main">
  <c r="E27" i="1" l="1"/>
  <c r="F27" i="1" l="1"/>
  <c r="G27" i="1"/>
  <c r="H27" i="1"/>
  <c r="E24" i="1" l="1"/>
  <c r="D57" i="4" l="1"/>
  <c r="D56" i="4"/>
  <c r="D55" i="4"/>
  <c r="D54" i="4"/>
  <c r="D53" i="4"/>
  <c r="D52" i="4"/>
  <c r="D51" i="4"/>
  <c r="D50" i="4"/>
  <c r="D49" i="4"/>
  <c r="D48" i="4"/>
  <c r="D47" i="4"/>
  <c r="D46" i="4"/>
  <c r="H44" i="4"/>
  <c r="G44" i="4"/>
  <c r="F44" i="4"/>
  <c r="E44" i="4"/>
  <c r="C44" i="4"/>
  <c r="D40" i="4"/>
  <c r="D39" i="4"/>
  <c r="D38" i="4"/>
  <c r="D37" i="4"/>
  <c r="D36" i="4"/>
  <c r="D35" i="4"/>
  <c r="D34" i="4"/>
  <c r="D33" i="4"/>
  <c r="D32" i="4"/>
  <c r="D31" i="4"/>
  <c r="D30" i="4"/>
  <c r="D29" i="4"/>
  <c r="H27" i="4"/>
  <c r="G27" i="4"/>
  <c r="F27" i="4"/>
  <c r="E27" i="4"/>
  <c r="D23" i="4"/>
  <c r="D20" i="4"/>
  <c r="D19" i="4"/>
  <c r="D18" i="4"/>
  <c r="D17" i="4"/>
  <c r="D16" i="4"/>
  <c r="D15" i="4"/>
  <c r="D14" i="4"/>
  <c r="D13" i="4"/>
  <c r="D12" i="4"/>
  <c r="D11" i="4"/>
  <c r="D10" i="4"/>
  <c r="D9" i="4"/>
  <c r="H7" i="4"/>
  <c r="H24" i="4" s="1"/>
  <c r="G7" i="4"/>
  <c r="G24" i="4" s="1"/>
  <c r="F7" i="4"/>
  <c r="F24" i="4" s="1"/>
  <c r="E7" i="4"/>
  <c r="E24" i="4" s="1"/>
  <c r="G7" i="1"/>
  <c r="G24" i="1" s="1"/>
  <c r="H7" i="1"/>
  <c r="H24" i="1" s="1"/>
  <c r="D44" i="4" l="1"/>
  <c r="D27" i="4"/>
  <c r="C42" i="4" s="1"/>
  <c r="C41" i="4"/>
  <c r="D7" i="4"/>
  <c r="D24" i="4" s="1"/>
  <c r="D23" i="1"/>
  <c r="C43" i="4" l="1"/>
  <c r="D9" i="1"/>
  <c r="D10" i="1"/>
  <c r="D11" i="1"/>
  <c r="D12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D40" i="1"/>
  <c r="D20" i="1"/>
  <c r="F24" i="1"/>
  <c r="C42" i="1" l="1"/>
  <c r="C43" i="1"/>
  <c r="D7" i="1"/>
  <c r="D24" i="1" l="1"/>
</calcChain>
</file>

<file path=xl/sharedStrings.xml><?xml version="1.0" encoding="utf-8"?>
<sst xmlns="http://schemas.openxmlformats.org/spreadsheetml/2006/main" count="384" uniqueCount="74">
  <si>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</si>
  <si>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</si>
  <si>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</si>
  <si>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</si>
  <si>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</si>
  <si>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</si>
  <si>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</si>
  <si>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</si>
  <si>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</si>
  <si>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</si>
  <si>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</si>
  <si>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</si>
  <si>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</si>
  <si>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</si>
  <si>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</si>
  <si>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</si>
  <si>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</si>
  <si>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</si>
  <si>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</si>
  <si>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</si>
  <si>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</si>
  <si>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</si>
  <si>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</si>
  <si>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</si>
  <si>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</si>
  <si>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</si>
  <si>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</si>
  <si>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</si>
  <si>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</si>
  <si>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</si>
  <si>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</si>
  <si>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</si>
  <si>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</si>
  <si>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</si>
  <si>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</si>
  <si>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</si>
  <si>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</si>
  <si>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</si>
  <si>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</si>
  <si>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</si>
  <si>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</si>
  <si>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</si>
  <si>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</si>
  <si>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</si>
  <si>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</si>
  <si>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</si>
  <si>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</si>
  <si>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</si>
  <si>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</si>
  <si>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</si>
  <si>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</si>
  <si>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</si>
  <si>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</si>
  <si>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</si>
  <si>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</si>
  <si>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</si>
  <si>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</si>
  <si>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</si>
  <si>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</si>
  <si>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</si>
  <si>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</si>
  <si>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</si>
  <si>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</si>
  <si>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</si>
  <si>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</si>
  <si>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</si>
  <si>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</si>
  <si>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</si>
  <si>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</si>
  <si>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</si>
  <si>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</si>
  <si>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Оренбургской области, по состоянию на 01.07.2020г.</t>
  </si>
  <si>
    <t>Данные по муниципальному образованию  "Сорочинский городской округ"</t>
  </si>
  <si>
    <t>Данные по муниципальному образованию  "Сорочинский городской округ"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</si>
</sst>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52" zoomScale="115" zoomScaleSheetLayoutView="115" workbookViewId="0">
      <selection activeCell="E30" sqref="E30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6" t="s">
        <v>0</v>
      </c>
      <c r="G1" s="26"/>
      <c r="H1" s="27"/>
    </row>
    <row r="2" spans="1:8" ht="14.25" customHeight="1" x14ac:dyDescent="0.2">
      <c r="A2" s="32"/>
      <c r="B2" s="34" t="s">
        <v>72</v>
      </c>
      <c r="C2" s="34"/>
      <c r="D2" s="34"/>
      <c r="E2" s="34"/>
      <c r="F2" s="34"/>
      <c r="G2" s="34"/>
      <c r="H2" s="34"/>
    </row>
    <row r="3" spans="1:8" ht="15" customHeight="1" x14ac:dyDescent="0.2">
      <c r="A3" s="33"/>
      <c r="B3" s="35" t="s">
        <v>71</v>
      </c>
      <c r="C3" s="35"/>
      <c r="D3" s="35"/>
      <c r="E3" s="35"/>
      <c r="F3" s="35"/>
      <c r="G3" s="35"/>
      <c r="H3" s="35"/>
    </row>
    <row r="4" spans="1:8" ht="24.75" customHeight="1" x14ac:dyDescent="0.2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/>
      <c r="H4" s="31"/>
    </row>
    <row r="5" spans="1:8" ht="34.5" customHeight="1" x14ac:dyDescent="0.2">
      <c r="A5" s="31"/>
      <c r="B5" s="31"/>
      <c r="C5" s="31"/>
      <c r="D5" s="31"/>
      <c r="E5" s="31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4" t="s">
        <v>9</v>
      </c>
      <c r="C7" s="19"/>
      <c r="D7" s="2">
        <f>E7+F7+G7+H7</f>
        <v>1047</v>
      </c>
      <c r="E7" s="15">
        <v>879</v>
      </c>
      <c r="F7" s="15">
        <v>21</v>
      </c>
      <c r="G7" s="15">
        <f>G9+G10+G11+G12+G13+G14+G15+G16+G17+G18+G19+G20</f>
        <v>146</v>
      </c>
      <c r="H7" s="15">
        <f>H9+H10+H11+H12+H13+H14+H15+H16+H17+H18+H19+H20</f>
        <v>1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0">E9+F9+G9+H9</f>
        <v>65</v>
      </c>
      <c r="E9" s="18">
        <v>43</v>
      </c>
      <c r="F9" s="18">
        <v>2</v>
      </c>
      <c r="G9" s="18">
        <v>20</v>
      </c>
      <c r="H9" s="18"/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0"/>
        <v>3</v>
      </c>
      <c r="E10" s="18"/>
      <c r="F10" s="18"/>
      <c r="G10" s="18">
        <v>3</v>
      </c>
      <c r="H10" s="18"/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0"/>
        <v>35</v>
      </c>
      <c r="E11" s="18">
        <v>22</v>
      </c>
      <c r="F11" s="18">
        <v>3</v>
      </c>
      <c r="G11" s="18">
        <v>10</v>
      </c>
      <c r="H11" s="18"/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0"/>
        <v>2</v>
      </c>
      <c r="E12" s="18">
        <v>0</v>
      </c>
      <c r="F12" s="18">
        <v>0</v>
      </c>
      <c r="G12" s="18">
        <v>2</v>
      </c>
      <c r="H12" s="18"/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0"/>
        <v>4</v>
      </c>
      <c r="E13" s="18">
        <v>0</v>
      </c>
      <c r="F13" s="18">
        <v>2</v>
      </c>
      <c r="G13" s="18">
        <v>2</v>
      </c>
      <c r="H13" s="18"/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0"/>
        <v>25</v>
      </c>
      <c r="E14" s="18">
        <v>12</v>
      </c>
      <c r="F14" s="18">
        <v>2</v>
      </c>
      <c r="G14" s="18">
        <v>11</v>
      </c>
      <c r="H14" s="18"/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0"/>
        <v>517</v>
      </c>
      <c r="E15" s="18">
        <v>475</v>
      </c>
      <c r="F15" s="18">
        <v>4</v>
      </c>
      <c r="G15" s="18">
        <v>38</v>
      </c>
      <c r="H15" s="18"/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0"/>
        <v>191</v>
      </c>
      <c r="E16" s="18">
        <v>160</v>
      </c>
      <c r="F16" s="18">
        <v>4</v>
      </c>
      <c r="G16" s="18">
        <v>27</v>
      </c>
      <c r="H16" s="18"/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0"/>
        <v>31</v>
      </c>
      <c r="E17" s="18">
        <v>26</v>
      </c>
      <c r="F17" s="18">
        <v>1</v>
      </c>
      <c r="G17" s="18">
        <v>4</v>
      </c>
      <c r="H17" s="18"/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0"/>
        <v>8</v>
      </c>
      <c r="E18" s="18">
        <v>4</v>
      </c>
      <c r="F18" s="18">
        <v>0</v>
      </c>
      <c r="G18" s="18">
        <v>4</v>
      </c>
      <c r="H18" s="18"/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0"/>
        <v>22</v>
      </c>
      <c r="E19" s="18">
        <v>17</v>
      </c>
      <c r="F19" s="18">
        <v>1</v>
      </c>
      <c r="G19" s="18">
        <v>3</v>
      </c>
      <c r="H19" s="18">
        <v>1</v>
      </c>
    </row>
    <row r="20" spans="1:8" x14ac:dyDescent="0.2">
      <c r="A20" s="2" t="s">
        <v>32</v>
      </c>
      <c r="B20" s="11" t="s">
        <v>33</v>
      </c>
      <c r="C20" s="18"/>
      <c r="D20" s="15">
        <f t="shared" si="0"/>
        <v>144</v>
      </c>
      <c r="E20" s="18">
        <v>120</v>
      </c>
      <c r="F20" s="18">
        <v>2</v>
      </c>
      <c r="G20" s="18">
        <v>22</v>
      </c>
      <c r="H20" s="18"/>
    </row>
    <row r="21" spans="1:8" ht="33" customHeight="1" x14ac:dyDescent="0.2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9"/>
      <c r="G21" s="19"/>
      <c r="H21" s="19"/>
    </row>
    <row r="22" spans="1:8" ht="13.5" customHeight="1" x14ac:dyDescent="0.2">
      <c r="A22" s="2" t="s">
        <v>37</v>
      </c>
      <c r="B22" s="14" t="s">
        <v>38</v>
      </c>
      <c r="C22" s="25">
        <v>39457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4" t="s">
        <v>40</v>
      </c>
      <c r="C23" s="25">
        <v>30262.5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265.35215551106268</v>
      </c>
      <c r="E24" s="4">
        <f>E7*10000/C22</f>
        <v>222.77415921129329</v>
      </c>
      <c r="F24" s="4">
        <f>F7*10000/C22</f>
        <v>5.3222495374711709</v>
      </c>
      <c r="G24" s="4">
        <f>G7*10000/C22</f>
        <v>37.002306308132901</v>
      </c>
      <c r="H24" s="4">
        <f>H7*10000/C22</f>
        <v>0.25344045416529387</v>
      </c>
    </row>
    <row r="25" spans="1:8" ht="13.5" customHeight="1" x14ac:dyDescent="0.2">
      <c r="A25" s="2" t="s">
        <v>43</v>
      </c>
      <c r="B25" s="14" t="s">
        <v>44</v>
      </c>
      <c r="C25" s="25">
        <v>19568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4" t="s">
        <v>46</v>
      </c>
      <c r="C26" s="25">
        <v>6023.4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4" t="s">
        <v>48</v>
      </c>
      <c r="C27" s="5" t="s">
        <v>36</v>
      </c>
      <c r="D27" s="2">
        <f>E27+F27+G27+H27</f>
        <v>3055</v>
      </c>
      <c r="E27" s="24">
        <f>E29+E30+E31+E32+E33+E34+E35+E36+E37+E38+E39+E40</f>
        <v>1689</v>
      </c>
      <c r="F27" s="24">
        <f t="shared" ref="F27:H27" si="1">F29+F30+F31+F32+F33+F34+F35+F36+F37+F38+F39+F40</f>
        <v>612</v>
      </c>
      <c r="G27" s="24">
        <f t="shared" si="1"/>
        <v>752</v>
      </c>
      <c r="H27" s="24">
        <f t="shared" si="1"/>
        <v>2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286</v>
      </c>
      <c r="E29" s="18">
        <v>139</v>
      </c>
      <c r="F29" s="18">
        <v>101</v>
      </c>
      <c r="G29" s="18">
        <v>46</v>
      </c>
      <c r="H29" s="18"/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2">E30+F30+G30+H30</f>
        <v>14</v>
      </c>
      <c r="E30" s="18"/>
      <c r="F30" s="18"/>
      <c r="G30" s="18">
        <v>14</v>
      </c>
      <c r="H30" s="18"/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2"/>
        <v>338</v>
      </c>
      <c r="E31" s="18">
        <v>30</v>
      </c>
      <c r="F31" s="18">
        <v>140</v>
      </c>
      <c r="G31" s="18">
        <v>168</v>
      </c>
      <c r="H31" s="18"/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2"/>
        <v>19</v>
      </c>
      <c r="E32" s="18"/>
      <c r="F32" s="18"/>
      <c r="G32" s="18">
        <v>19</v>
      </c>
      <c r="H32" s="18"/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2"/>
        <v>48</v>
      </c>
      <c r="E33" s="18"/>
      <c r="F33" s="18">
        <v>45</v>
      </c>
      <c r="G33" s="18">
        <v>3</v>
      </c>
      <c r="H33" s="18"/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2"/>
        <v>109</v>
      </c>
      <c r="E34" s="18">
        <v>25</v>
      </c>
      <c r="F34" s="18">
        <v>44</v>
      </c>
      <c r="G34" s="18">
        <v>40</v>
      </c>
      <c r="H34" s="18"/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2"/>
        <v>1179</v>
      </c>
      <c r="E35" s="18">
        <v>985</v>
      </c>
      <c r="F35" s="18">
        <v>108</v>
      </c>
      <c r="G35" s="18">
        <v>86</v>
      </c>
      <c r="H35" s="18"/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2"/>
        <v>720</v>
      </c>
      <c r="E36" s="18">
        <v>320</v>
      </c>
      <c r="F36" s="18">
        <v>102</v>
      </c>
      <c r="G36" s="18">
        <v>298</v>
      </c>
      <c r="H36" s="18"/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2"/>
        <v>63</v>
      </c>
      <c r="E37" s="18">
        <v>32</v>
      </c>
      <c r="F37" s="18">
        <v>26</v>
      </c>
      <c r="G37" s="18">
        <v>5</v>
      </c>
      <c r="H37" s="18"/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2"/>
        <v>16</v>
      </c>
      <c r="E38" s="18">
        <v>4</v>
      </c>
      <c r="F38" s="18"/>
      <c r="G38" s="18">
        <v>12</v>
      </c>
      <c r="H38" s="18"/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2"/>
        <v>54</v>
      </c>
      <c r="E39" s="18">
        <v>24</v>
      </c>
      <c r="F39" s="18">
        <v>25</v>
      </c>
      <c r="G39" s="18">
        <v>3</v>
      </c>
      <c r="H39" s="18">
        <v>2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2"/>
        <v>209</v>
      </c>
      <c r="E40" s="18">
        <v>130</v>
      </c>
      <c r="F40" s="18">
        <v>21</v>
      </c>
      <c r="G40" s="18">
        <v>58</v>
      </c>
      <c r="H40" s="18"/>
    </row>
    <row r="41" spans="1:8" ht="56.25" customHeight="1" x14ac:dyDescent="0.2">
      <c r="A41" s="2" t="s">
        <v>49</v>
      </c>
      <c r="B41" s="14" t="s">
        <v>69</v>
      </c>
      <c r="C41" s="8">
        <f>(F27+G27+H27)/C26*100</f>
        <v>22.678221602417239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4" t="s">
        <v>66</v>
      </c>
      <c r="C42" s="9">
        <f>D27/C25*100</f>
        <v>15.612224039247751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4" t="s">
        <v>67</v>
      </c>
      <c r="C43" s="9">
        <f>(D27+E7)/C25*100</f>
        <v>20.10425183973835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4" t="s">
        <v>68</v>
      </c>
      <c r="C44" s="2">
        <f>C46+C47+C48+C49+C50+C51+C52+C53+C54+C55+C56+C57</f>
        <v>0</v>
      </c>
      <c r="D44" s="2">
        <f>E44+F44+G44+H44</f>
        <v>2066.5</v>
      </c>
      <c r="E44" s="2">
        <f>E46+E47+E48+E49+E50+E51+E52+E53+E54+E55+E56+E57</f>
        <v>648.6</v>
      </c>
      <c r="F44" s="2">
        <f>F46+F47+F48+F49+F50+F51+F52+F53+F54+F55+F56+F57</f>
        <v>503</v>
      </c>
      <c r="G44" s="2">
        <f>G46+G47+G48+G49+G50+G51+G52+G53+G54+G55+G56+G57</f>
        <v>818.90000000000009</v>
      </c>
      <c r="H44" s="2">
        <f>H46+H47+H48+H49+H50+H51+H52+H53+H54+H55+H56+H57</f>
        <v>96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/>
      <c r="D46" s="2">
        <f>E46+F46+G46+H46</f>
        <v>62</v>
      </c>
      <c r="E46" s="18">
        <v>24</v>
      </c>
      <c r="F46" s="18">
        <v>26</v>
      </c>
      <c r="G46" s="18">
        <v>12</v>
      </c>
      <c r="H46" s="18"/>
    </row>
    <row r="47" spans="1:8" ht="22.5" customHeight="1" x14ac:dyDescent="0.2">
      <c r="A47" s="2" t="s">
        <v>13</v>
      </c>
      <c r="B47" s="10" t="s">
        <v>14</v>
      </c>
      <c r="C47" s="18"/>
      <c r="D47" s="2">
        <f t="shared" ref="D47:D57" si="3">E47+F47+G47+H47</f>
        <v>2</v>
      </c>
      <c r="E47" s="18"/>
      <c r="F47" s="18"/>
      <c r="G47" s="18">
        <v>2</v>
      </c>
      <c r="H47" s="18"/>
    </row>
    <row r="48" spans="1:8" ht="24.75" customHeight="1" x14ac:dyDescent="0.2">
      <c r="A48" s="2" t="s">
        <v>15</v>
      </c>
      <c r="B48" s="10" t="s">
        <v>16</v>
      </c>
      <c r="C48" s="18"/>
      <c r="D48" s="2">
        <f t="shared" si="3"/>
        <v>266</v>
      </c>
      <c r="E48" s="18">
        <v>6</v>
      </c>
      <c r="F48" s="18">
        <v>50</v>
      </c>
      <c r="G48" s="18">
        <v>210</v>
      </c>
      <c r="H48" s="18"/>
    </row>
    <row r="49" spans="1:8" ht="21.75" customHeight="1" x14ac:dyDescent="0.2">
      <c r="A49" s="2" t="s">
        <v>17</v>
      </c>
      <c r="B49" s="11" t="s">
        <v>18</v>
      </c>
      <c r="C49" s="18"/>
      <c r="D49" s="2">
        <f t="shared" si="3"/>
        <v>12</v>
      </c>
      <c r="E49" s="18"/>
      <c r="F49" s="18"/>
      <c r="G49" s="18">
        <v>12</v>
      </c>
      <c r="H49" s="18"/>
    </row>
    <row r="50" spans="1:8" ht="34.5" customHeight="1" x14ac:dyDescent="0.2">
      <c r="A50" s="2" t="s">
        <v>19</v>
      </c>
      <c r="B50" s="11" t="s">
        <v>20</v>
      </c>
      <c r="C50" s="18"/>
      <c r="D50" s="2">
        <f t="shared" si="3"/>
        <v>14.1</v>
      </c>
      <c r="E50" s="18"/>
      <c r="F50" s="18">
        <v>10</v>
      </c>
      <c r="G50" s="18">
        <v>4.0999999999999996</v>
      </c>
      <c r="H50" s="18"/>
    </row>
    <row r="51" spans="1:8" ht="15" customHeight="1" x14ac:dyDescent="0.2">
      <c r="A51" s="2" t="s">
        <v>21</v>
      </c>
      <c r="B51" s="11" t="s">
        <v>22</v>
      </c>
      <c r="C51" s="18"/>
      <c r="D51" s="2">
        <f t="shared" si="3"/>
        <v>141</v>
      </c>
      <c r="E51" s="18">
        <v>14</v>
      </c>
      <c r="F51" s="18">
        <v>12</v>
      </c>
      <c r="G51" s="18">
        <v>115</v>
      </c>
      <c r="H51" s="18"/>
    </row>
    <row r="52" spans="1:8" ht="24.75" customHeight="1" x14ac:dyDescent="0.2">
      <c r="A52" s="2" t="s">
        <v>23</v>
      </c>
      <c r="B52" s="11" t="s">
        <v>24</v>
      </c>
      <c r="C52" s="18"/>
      <c r="D52" s="2">
        <f t="shared" si="3"/>
        <v>605</v>
      </c>
      <c r="E52" s="18">
        <v>180</v>
      </c>
      <c r="F52" s="18">
        <v>295</v>
      </c>
      <c r="G52" s="18">
        <v>130</v>
      </c>
      <c r="H52" s="18"/>
    </row>
    <row r="53" spans="1:8" ht="22.5" customHeight="1" x14ac:dyDescent="0.2">
      <c r="A53" s="2" t="s">
        <v>25</v>
      </c>
      <c r="B53" s="10" t="s">
        <v>26</v>
      </c>
      <c r="C53" s="18"/>
      <c r="D53" s="2">
        <f t="shared" si="3"/>
        <v>578</v>
      </c>
      <c r="E53" s="18">
        <v>196</v>
      </c>
      <c r="F53" s="18">
        <v>80</v>
      </c>
      <c r="G53" s="18">
        <v>302</v>
      </c>
      <c r="H53" s="18"/>
    </row>
    <row r="54" spans="1:8" ht="19.5" customHeight="1" x14ac:dyDescent="0.2">
      <c r="A54" s="2" t="s">
        <v>27</v>
      </c>
      <c r="B54" s="10" t="s">
        <v>61</v>
      </c>
      <c r="C54" s="18"/>
      <c r="D54" s="2">
        <f t="shared" si="3"/>
        <v>95.2</v>
      </c>
      <c r="E54" s="18">
        <v>82</v>
      </c>
      <c r="F54" s="18">
        <v>12</v>
      </c>
      <c r="G54" s="18">
        <v>1.2</v>
      </c>
      <c r="H54" s="18"/>
    </row>
    <row r="55" spans="1:8" ht="20.25" customHeight="1" x14ac:dyDescent="0.2">
      <c r="A55" s="2" t="s">
        <v>28</v>
      </c>
      <c r="B55" s="10" t="s">
        <v>29</v>
      </c>
      <c r="C55" s="18"/>
      <c r="D55" s="2">
        <f t="shared" si="3"/>
        <v>8.8000000000000007</v>
      </c>
      <c r="E55" s="18">
        <v>6.6</v>
      </c>
      <c r="F55" s="18"/>
      <c r="G55" s="18">
        <v>2.2000000000000002</v>
      </c>
      <c r="H55" s="18"/>
    </row>
    <row r="56" spans="1:8" ht="24.75" customHeight="1" x14ac:dyDescent="0.2">
      <c r="A56" s="2" t="s">
        <v>30</v>
      </c>
      <c r="B56" s="11" t="s">
        <v>31</v>
      </c>
      <c r="C56" s="18"/>
      <c r="D56" s="2">
        <f t="shared" si="3"/>
        <v>112.4</v>
      </c>
      <c r="E56" s="18">
        <v>10</v>
      </c>
      <c r="F56" s="18">
        <v>6</v>
      </c>
      <c r="G56" s="18">
        <v>0.4</v>
      </c>
      <c r="H56" s="18">
        <v>96</v>
      </c>
    </row>
    <row r="57" spans="1:8" x14ac:dyDescent="0.2">
      <c r="A57" s="2" t="s">
        <v>32</v>
      </c>
      <c r="B57" s="11" t="s">
        <v>33</v>
      </c>
      <c r="C57" s="18"/>
      <c r="D57" s="2">
        <f t="shared" si="3"/>
        <v>170</v>
      </c>
      <c r="E57" s="18">
        <v>130</v>
      </c>
      <c r="F57" s="18">
        <v>12</v>
      </c>
      <c r="G57" s="18">
        <v>28</v>
      </c>
      <c r="H57" s="18"/>
    </row>
    <row r="58" spans="1:8" ht="14.25" customHeight="1" x14ac:dyDescent="0.2">
      <c r="A58" s="2">
        <v>13</v>
      </c>
      <c r="B58" s="17" t="s">
        <v>50</v>
      </c>
      <c r="C58" s="20">
        <v>50070</v>
      </c>
      <c r="D58" s="20">
        <v>50070</v>
      </c>
      <c r="E58" s="20"/>
      <c r="F58" s="20"/>
      <c r="G58" s="20"/>
      <c r="H58" s="20"/>
    </row>
    <row r="59" spans="1:8" x14ac:dyDescent="0.2">
      <c r="A59" s="28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8"/>
      <c r="B60" s="13" t="s">
        <v>53</v>
      </c>
      <c r="C60" s="21">
        <v>5878</v>
      </c>
      <c r="D60" s="21">
        <v>5878</v>
      </c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29204</v>
      </c>
      <c r="D61" s="22">
        <v>29204</v>
      </c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8450</v>
      </c>
      <c r="D62" s="18">
        <v>8450</v>
      </c>
      <c r="E62" s="18"/>
      <c r="F62" s="18"/>
      <c r="G62" s="18"/>
      <c r="H62" s="18"/>
    </row>
    <row r="63" spans="1:8" x14ac:dyDescent="0.2">
      <c r="A63" s="2" t="s">
        <v>64</v>
      </c>
      <c r="B63" s="10" t="s">
        <v>70</v>
      </c>
      <c r="C63" s="18">
        <v>1006</v>
      </c>
      <c r="D63" s="18">
        <v>1006</v>
      </c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>
        <v>31.7</v>
      </c>
      <c r="E64" s="18"/>
      <c r="F64" s="18"/>
      <c r="G64" s="18"/>
      <c r="H64" s="18"/>
    </row>
    <row r="65" spans="1:8" x14ac:dyDescent="0.2">
      <c r="A65" s="29">
        <v>7</v>
      </c>
      <c r="B65" s="29"/>
      <c r="C65" s="29"/>
      <c r="D65" s="29"/>
      <c r="E65" s="29"/>
      <c r="F65" s="29"/>
      <c r="G65" s="29"/>
      <c r="H65" s="29"/>
    </row>
    <row r="66" spans="1:8" x14ac:dyDescent="0.2">
      <c r="A66" s="30" t="s">
        <v>60</v>
      </c>
      <c r="B66" s="30"/>
      <c r="C66" s="30"/>
      <c r="D66" s="30"/>
      <c r="E66" s="30"/>
      <c r="F66" s="30"/>
      <c r="G66" s="30"/>
      <c r="H66" s="30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SheetLayoutView="100" workbookViewId="0">
      <selection activeCell="B3" sqref="B3:H3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6" t="s">
        <v>65</v>
      </c>
      <c r="G1" s="26"/>
      <c r="H1" s="27"/>
    </row>
    <row r="2" spans="1:8" ht="14.25" customHeight="1" x14ac:dyDescent="0.2">
      <c r="A2" s="32"/>
      <c r="B2" s="34" t="s">
        <v>73</v>
      </c>
      <c r="C2" s="34"/>
      <c r="D2" s="34"/>
      <c r="E2" s="34"/>
      <c r="F2" s="34"/>
      <c r="G2" s="34"/>
      <c r="H2" s="34"/>
    </row>
    <row r="3" spans="1:8" ht="15" customHeight="1" x14ac:dyDescent="0.2">
      <c r="A3" s="33"/>
      <c r="B3" s="35"/>
      <c r="C3" s="35"/>
      <c r="D3" s="35"/>
      <c r="E3" s="35"/>
      <c r="F3" s="35"/>
      <c r="G3" s="35"/>
      <c r="H3" s="35"/>
    </row>
    <row r="4" spans="1:8" ht="24.75" customHeight="1" x14ac:dyDescent="0.2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/>
      <c r="H4" s="31"/>
    </row>
    <row r="5" spans="1:8" ht="34.5" customHeight="1" x14ac:dyDescent="0.2">
      <c r="A5" s="31"/>
      <c r="B5" s="31"/>
      <c r="C5" s="31"/>
      <c r="D5" s="31"/>
      <c r="E5" s="31"/>
      <c r="F5" s="15" t="s">
        <v>62</v>
      </c>
      <c r="G5" s="15" t="s">
        <v>63</v>
      </c>
      <c r="H5" s="1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15" t="s">
        <v>8</v>
      </c>
      <c r="B7" s="14" t="s">
        <v>9</v>
      </c>
      <c r="C7" s="18"/>
      <c r="D7" s="15">
        <f>E7+F7+G7+H7</f>
        <v>1099</v>
      </c>
      <c r="E7" s="15">
        <f>E9+E10+E11+E12+E13+E14+E15+E16+E17+E18+E19+E20</f>
        <v>922</v>
      </c>
      <c r="F7" s="15">
        <f>F9+F10+F11+F12+F13+F14+F15+F16+F17+F18+F19+F20</f>
        <v>23</v>
      </c>
      <c r="G7" s="15">
        <f>G9+G10+G11+G12+G13+G14+G15+G16+G17+G18+G19+G20</f>
        <v>153</v>
      </c>
      <c r="H7" s="15">
        <f>H9+H10+H11+H12+H13+H14+H15+H16+H17+H18+H19+H20</f>
        <v>1</v>
      </c>
    </row>
    <row r="8" spans="1:8" ht="22.5" x14ac:dyDescent="0.2">
      <c r="A8" s="1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15" t="s">
        <v>11</v>
      </c>
      <c r="B9" s="10" t="s">
        <v>12</v>
      </c>
      <c r="C9" s="18"/>
      <c r="D9" s="15">
        <f t="shared" ref="D9:D20" si="0">E9+F9+G9+H9</f>
        <v>70</v>
      </c>
      <c r="E9" s="18">
        <v>47</v>
      </c>
      <c r="F9" s="18">
        <v>2</v>
      </c>
      <c r="G9" s="18">
        <v>21</v>
      </c>
      <c r="H9" s="18"/>
    </row>
    <row r="10" spans="1:8" ht="23.25" customHeight="1" x14ac:dyDescent="0.2">
      <c r="A10" s="15" t="s">
        <v>13</v>
      </c>
      <c r="B10" s="10" t="s">
        <v>14</v>
      </c>
      <c r="C10" s="18"/>
      <c r="D10" s="15">
        <f t="shared" si="0"/>
        <v>3</v>
      </c>
      <c r="E10" s="18">
        <v>0</v>
      </c>
      <c r="F10" s="18">
        <v>0</v>
      </c>
      <c r="G10" s="18">
        <v>3</v>
      </c>
      <c r="H10" s="18"/>
    </row>
    <row r="11" spans="1:8" ht="23.25" customHeight="1" x14ac:dyDescent="0.2">
      <c r="A11" s="15" t="s">
        <v>15</v>
      </c>
      <c r="B11" s="10" t="s">
        <v>16</v>
      </c>
      <c r="C11" s="18"/>
      <c r="D11" s="15">
        <f t="shared" si="0"/>
        <v>32</v>
      </c>
      <c r="E11" s="18">
        <v>18</v>
      </c>
      <c r="F11" s="18">
        <v>3</v>
      </c>
      <c r="G11" s="18">
        <v>11</v>
      </c>
      <c r="H11" s="18"/>
    </row>
    <row r="12" spans="1:8" ht="22.5" customHeight="1" x14ac:dyDescent="0.2">
      <c r="A12" s="15" t="s">
        <v>17</v>
      </c>
      <c r="B12" s="11" t="s">
        <v>18</v>
      </c>
      <c r="C12" s="18"/>
      <c r="D12" s="15">
        <f t="shared" si="0"/>
        <v>3</v>
      </c>
      <c r="E12" s="18">
        <v>0</v>
      </c>
      <c r="F12" s="18">
        <v>0</v>
      </c>
      <c r="G12" s="18">
        <v>3</v>
      </c>
      <c r="H12" s="18"/>
    </row>
    <row r="13" spans="1:8" ht="33" customHeight="1" x14ac:dyDescent="0.2">
      <c r="A13" s="15" t="s">
        <v>19</v>
      </c>
      <c r="B13" s="11" t="s">
        <v>20</v>
      </c>
      <c r="C13" s="18"/>
      <c r="D13" s="15">
        <f t="shared" si="0"/>
        <v>5</v>
      </c>
      <c r="E13" s="18">
        <v>1</v>
      </c>
      <c r="F13" s="18">
        <v>2</v>
      </c>
      <c r="G13" s="18">
        <v>2</v>
      </c>
      <c r="H13" s="18"/>
    </row>
    <row r="14" spans="1:8" ht="10.5" customHeight="1" x14ac:dyDescent="0.2">
      <c r="A14" s="15" t="s">
        <v>21</v>
      </c>
      <c r="B14" s="11" t="s">
        <v>22</v>
      </c>
      <c r="C14" s="18"/>
      <c r="D14" s="15">
        <f t="shared" si="0"/>
        <v>23</v>
      </c>
      <c r="E14" s="18">
        <v>11</v>
      </c>
      <c r="F14" s="18">
        <v>1</v>
      </c>
      <c r="G14" s="18">
        <v>11</v>
      </c>
      <c r="H14" s="18"/>
    </row>
    <row r="15" spans="1:8" ht="21" customHeight="1" x14ac:dyDescent="0.2">
      <c r="A15" s="15" t="s">
        <v>23</v>
      </c>
      <c r="B15" s="11" t="s">
        <v>24</v>
      </c>
      <c r="C15" s="18"/>
      <c r="D15" s="15">
        <f t="shared" si="0"/>
        <v>554</v>
      </c>
      <c r="E15" s="18">
        <v>511</v>
      </c>
      <c r="F15" s="18">
        <v>5</v>
      </c>
      <c r="G15" s="18">
        <v>38</v>
      </c>
      <c r="H15" s="18"/>
    </row>
    <row r="16" spans="1:8" ht="21.75" customHeight="1" x14ac:dyDescent="0.2">
      <c r="A16" s="15" t="s">
        <v>25</v>
      </c>
      <c r="B16" s="10" t="s">
        <v>26</v>
      </c>
      <c r="C16" s="18"/>
      <c r="D16" s="15">
        <f t="shared" si="0"/>
        <v>185</v>
      </c>
      <c r="E16" s="18">
        <v>149</v>
      </c>
      <c r="F16" s="18">
        <v>4</v>
      </c>
      <c r="G16" s="18">
        <v>32</v>
      </c>
      <c r="H16" s="18"/>
    </row>
    <row r="17" spans="1:8" ht="22.5" customHeight="1" x14ac:dyDescent="0.2">
      <c r="A17" s="15" t="s">
        <v>27</v>
      </c>
      <c r="B17" s="10" t="s">
        <v>61</v>
      </c>
      <c r="C17" s="18"/>
      <c r="D17" s="15">
        <f t="shared" si="0"/>
        <v>30</v>
      </c>
      <c r="E17" s="18">
        <v>25</v>
      </c>
      <c r="F17" s="18">
        <v>2</v>
      </c>
      <c r="G17" s="18">
        <v>3</v>
      </c>
      <c r="H17" s="18"/>
    </row>
    <row r="18" spans="1:8" ht="24" customHeight="1" x14ac:dyDescent="0.2">
      <c r="A18" s="15" t="s">
        <v>28</v>
      </c>
      <c r="B18" s="10" t="s">
        <v>29</v>
      </c>
      <c r="C18" s="18"/>
      <c r="D18" s="15">
        <f t="shared" si="0"/>
        <v>9</v>
      </c>
      <c r="E18" s="18">
        <v>4</v>
      </c>
      <c r="F18" s="18">
        <v>0</v>
      </c>
      <c r="G18" s="18">
        <v>5</v>
      </c>
      <c r="H18" s="18"/>
    </row>
    <row r="19" spans="1:8" ht="24.75" customHeight="1" x14ac:dyDescent="0.2">
      <c r="A19" s="15" t="s">
        <v>30</v>
      </c>
      <c r="B19" s="11" t="s">
        <v>31</v>
      </c>
      <c r="C19" s="18"/>
      <c r="D19" s="15">
        <f t="shared" si="0"/>
        <v>21</v>
      </c>
      <c r="E19" s="18">
        <v>17</v>
      </c>
      <c r="F19" s="18">
        <v>1</v>
      </c>
      <c r="G19" s="18">
        <v>2</v>
      </c>
      <c r="H19" s="18">
        <v>1</v>
      </c>
    </row>
    <row r="20" spans="1:8" x14ac:dyDescent="0.2">
      <c r="A20" s="15" t="s">
        <v>32</v>
      </c>
      <c r="B20" s="11" t="s">
        <v>33</v>
      </c>
      <c r="C20" s="18"/>
      <c r="D20" s="15">
        <f t="shared" si="0"/>
        <v>164</v>
      </c>
      <c r="E20" s="18">
        <v>139</v>
      </c>
      <c r="F20" s="18">
        <v>3</v>
      </c>
      <c r="G20" s="18">
        <v>22</v>
      </c>
      <c r="H20" s="18"/>
    </row>
    <row r="21" spans="1:8" ht="33" customHeight="1" x14ac:dyDescent="0.2">
      <c r="A21" s="15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/>
      <c r="G21" s="18"/>
      <c r="H21" s="18"/>
    </row>
    <row r="22" spans="1:8" ht="13.5" customHeight="1" x14ac:dyDescent="0.2">
      <c r="A22" s="15" t="s">
        <v>37</v>
      </c>
      <c r="B22" s="14" t="s">
        <v>38</v>
      </c>
      <c r="C22" s="18">
        <v>39559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15" t="s">
        <v>39</v>
      </c>
      <c r="B23" s="14" t="s">
        <v>40</v>
      </c>
      <c r="C23" s="18">
        <v>26697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15" t="s">
        <v>41</v>
      </c>
      <c r="B24" s="16" t="s">
        <v>42</v>
      </c>
      <c r="C24" s="5" t="s">
        <v>36</v>
      </c>
      <c r="D24" s="4">
        <f>D7*10000/C22</f>
        <v>277.81288708005764</v>
      </c>
      <c r="E24" s="4" t="e">
        <f>E7*10000/D22</f>
        <v>#VALUE!</v>
      </c>
      <c r="F24" s="4" t="e">
        <f>F7*10000/E22</f>
        <v>#VALUE!</v>
      </c>
      <c r="G24" s="4" t="e">
        <f>G7*10000/F22</f>
        <v>#VALUE!</v>
      </c>
      <c r="H24" s="4" t="e">
        <f>H7*10000/G22</f>
        <v>#VALUE!</v>
      </c>
    </row>
    <row r="25" spans="1:8" ht="13.5" customHeight="1" x14ac:dyDescent="0.2">
      <c r="A25" s="15" t="s">
        <v>43</v>
      </c>
      <c r="B25" s="14" t="s">
        <v>44</v>
      </c>
      <c r="C25" s="18">
        <v>19568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15" t="s">
        <v>45</v>
      </c>
      <c r="B26" s="14" t="s">
        <v>46</v>
      </c>
      <c r="C26" s="18">
        <v>8795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1" x14ac:dyDescent="0.2">
      <c r="A27" s="15" t="s">
        <v>47</v>
      </c>
      <c r="B27" s="14" t="s">
        <v>48</v>
      </c>
      <c r="C27" s="5" t="s">
        <v>36</v>
      </c>
      <c r="D27" s="15">
        <f>E27+F27+G27+H27</f>
        <v>3052</v>
      </c>
      <c r="E27" s="15">
        <f>E29+E30+E31+E32+E33+E34+E35+E36+E37+E38+E39+E40</f>
        <v>1608</v>
      </c>
      <c r="F27" s="15">
        <f>F29+F30+F31+F32+F33+F34+F35+F36+F37+F38+F39+F40</f>
        <v>761</v>
      </c>
      <c r="G27" s="15">
        <f>G29+G30+G31+G32+G33+G34+G35+G36+G37+G38+G39+G40</f>
        <v>681</v>
      </c>
      <c r="H27" s="15">
        <f>H29+H30+H31+H32+H33+H34+H35+H36+H37+H38+H39+H40</f>
        <v>2</v>
      </c>
    </row>
    <row r="28" spans="1:8" ht="22.5" x14ac:dyDescent="0.2">
      <c r="A28" s="1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2.5" x14ac:dyDescent="0.2">
      <c r="A29" s="15" t="s">
        <v>11</v>
      </c>
      <c r="B29" s="10" t="s">
        <v>12</v>
      </c>
      <c r="C29" s="5" t="s">
        <v>36</v>
      </c>
      <c r="D29" s="15">
        <f>E29+F29+G29+H29</f>
        <v>304</v>
      </c>
      <c r="E29" s="18">
        <v>140</v>
      </c>
      <c r="F29" s="18">
        <v>120</v>
      </c>
      <c r="G29" s="18">
        <v>44</v>
      </c>
      <c r="H29" s="18"/>
    </row>
    <row r="30" spans="1:8" ht="21" customHeight="1" x14ac:dyDescent="0.2">
      <c r="A30" s="15" t="s">
        <v>13</v>
      </c>
      <c r="B30" s="10" t="s">
        <v>14</v>
      </c>
      <c r="C30" s="5" t="s">
        <v>36</v>
      </c>
      <c r="D30" s="15">
        <f t="shared" ref="D30:D40" si="1">E30+F30+G30+H30</f>
        <v>10</v>
      </c>
      <c r="E30" s="18">
        <v>0</v>
      </c>
      <c r="F30" s="18">
        <v>0</v>
      </c>
      <c r="G30" s="18">
        <v>10</v>
      </c>
      <c r="H30" s="18"/>
    </row>
    <row r="31" spans="1:8" ht="20.25" customHeight="1" x14ac:dyDescent="0.2">
      <c r="A31" s="15" t="s">
        <v>15</v>
      </c>
      <c r="B31" s="10" t="s">
        <v>16</v>
      </c>
      <c r="C31" s="5" t="s">
        <v>36</v>
      </c>
      <c r="D31" s="15">
        <f t="shared" si="1"/>
        <v>364</v>
      </c>
      <c r="E31" s="18">
        <v>18</v>
      </c>
      <c r="F31" s="18">
        <v>150</v>
      </c>
      <c r="G31" s="18">
        <v>196</v>
      </c>
      <c r="H31" s="18"/>
    </row>
    <row r="32" spans="1:8" ht="21.75" customHeight="1" x14ac:dyDescent="0.2">
      <c r="A32" s="15" t="s">
        <v>17</v>
      </c>
      <c r="B32" s="11" t="s">
        <v>18</v>
      </c>
      <c r="C32" s="5" t="s">
        <v>36</v>
      </c>
      <c r="D32" s="15">
        <f t="shared" si="1"/>
        <v>32</v>
      </c>
      <c r="E32" s="18">
        <v>0</v>
      </c>
      <c r="F32" s="18">
        <v>0</v>
      </c>
      <c r="G32" s="18">
        <v>32</v>
      </c>
      <c r="H32" s="18"/>
    </row>
    <row r="33" spans="1:8" ht="33.75" customHeight="1" x14ac:dyDescent="0.2">
      <c r="A33" s="15" t="s">
        <v>19</v>
      </c>
      <c r="B33" s="11" t="s">
        <v>20</v>
      </c>
      <c r="C33" s="5" t="s">
        <v>36</v>
      </c>
      <c r="D33" s="15">
        <f t="shared" si="1"/>
        <v>51</v>
      </c>
      <c r="E33" s="18">
        <v>1</v>
      </c>
      <c r="F33" s="18">
        <v>45</v>
      </c>
      <c r="G33" s="18">
        <v>5</v>
      </c>
      <c r="H33" s="18"/>
    </row>
    <row r="34" spans="1:8" ht="13.5" customHeight="1" x14ac:dyDescent="0.2">
      <c r="A34" s="15" t="s">
        <v>21</v>
      </c>
      <c r="B34" s="11" t="s">
        <v>22</v>
      </c>
      <c r="C34" s="5" t="s">
        <v>36</v>
      </c>
      <c r="D34" s="15">
        <f t="shared" si="1"/>
        <v>83</v>
      </c>
      <c r="E34" s="18">
        <v>14</v>
      </c>
      <c r="F34" s="18">
        <v>14</v>
      </c>
      <c r="G34" s="18">
        <v>55</v>
      </c>
      <c r="H34" s="18"/>
    </row>
    <row r="35" spans="1:8" ht="24.75" customHeight="1" x14ac:dyDescent="0.2">
      <c r="A35" s="15" t="s">
        <v>23</v>
      </c>
      <c r="B35" s="11" t="s">
        <v>24</v>
      </c>
      <c r="C35" s="5" t="s">
        <v>36</v>
      </c>
      <c r="D35" s="15">
        <f t="shared" si="1"/>
        <v>1221</v>
      </c>
      <c r="E35" s="18">
        <v>984</v>
      </c>
      <c r="F35" s="18">
        <v>150</v>
      </c>
      <c r="G35" s="18">
        <v>87</v>
      </c>
      <c r="H35" s="18"/>
    </row>
    <row r="36" spans="1:8" ht="21.75" customHeight="1" x14ac:dyDescent="0.2">
      <c r="A36" s="15" t="s">
        <v>25</v>
      </c>
      <c r="B36" s="10" t="s">
        <v>26</v>
      </c>
      <c r="C36" s="5" t="s">
        <v>36</v>
      </c>
      <c r="D36" s="15">
        <f t="shared" si="1"/>
        <v>549</v>
      </c>
      <c r="E36" s="18">
        <v>290</v>
      </c>
      <c r="F36" s="18">
        <v>102</v>
      </c>
      <c r="G36" s="18">
        <v>157</v>
      </c>
      <c r="H36" s="18"/>
    </row>
    <row r="37" spans="1:8" ht="21.75" customHeight="1" x14ac:dyDescent="0.2">
      <c r="A37" s="15" t="s">
        <v>27</v>
      </c>
      <c r="B37" s="10" t="s">
        <v>61</v>
      </c>
      <c r="C37" s="5" t="s">
        <v>36</v>
      </c>
      <c r="D37" s="15">
        <f t="shared" si="1"/>
        <v>94</v>
      </c>
      <c r="E37" s="18">
        <v>30</v>
      </c>
      <c r="F37" s="18">
        <v>61</v>
      </c>
      <c r="G37" s="18">
        <v>3</v>
      </c>
      <c r="H37" s="18"/>
    </row>
    <row r="38" spans="1:8" ht="21.75" customHeight="1" x14ac:dyDescent="0.2">
      <c r="A38" s="15" t="s">
        <v>28</v>
      </c>
      <c r="B38" s="10" t="s">
        <v>29</v>
      </c>
      <c r="C38" s="5" t="s">
        <v>36</v>
      </c>
      <c r="D38" s="15">
        <f t="shared" si="1"/>
        <v>13</v>
      </c>
      <c r="E38" s="18">
        <v>4</v>
      </c>
      <c r="F38" s="18">
        <v>0</v>
      </c>
      <c r="G38" s="18">
        <v>9</v>
      </c>
      <c r="H38" s="18"/>
    </row>
    <row r="39" spans="1:8" ht="24" customHeight="1" x14ac:dyDescent="0.2">
      <c r="A39" s="15" t="s">
        <v>30</v>
      </c>
      <c r="B39" s="11" t="s">
        <v>31</v>
      </c>
      <c r="C39" s="5" t="s">
        <v>36</v>
      </c>
      <c r="D39" s="15">
        <f t="shared" si="1"/>
        <v>51</v>
      </c>
      <c r="E39" s="18">
        <v>17</v>
      </c>
      <c r="F39" s="18">
        <v>29</v>
      </c>
      <c r="G39" s="18">
        <v>3</v>
      </c>
      <c r="H39" s="18">
        <v>2</v>
      </c>
    </row>
    <row r="40" spans="1:8" x14ac:dyDescent="0.2">
      <c r="A40" s="15" t="s">
        <v>32</v>
      </c>
      <c r="B40" s="11" t="s">
        <v>33</v>
      </c>
      <c r="C40" s="5" t="s">
        <v>36</v>
      </c>
      <c r="D40" s="15">
        <f t="shared" si="1"/>
        <v>280</v>
      </c>
      <c r="E40" s="18">
        <v>110</v>
      </c>
      <c r="F40" s="18">
        <v>90</v>
      </c>
      <c r="G40" s="18">
        <v>80</v>
      </c>
      <c r="H40" s="18"/>
    </row>
    <row r="41" spans="1:8" ht="63.75" x14ac:dyDescent="0.2">
      <c r="A41" s="15" t="s">
        <v>49</v>
      </c>
      <c r="B41" s="14" t="s">
        <v>69</v>
      </c>
      <c r="C41" s="8">
        <f>(F27+G27+H27)/C26*100</f>
        <v>16.418419556566231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3.5" x14ac:dyDescent="0.2">
      <c r="A42" s="15">
        <v>10</v>
      </c>
      <c r="B42" s="14" t="s">
        <v>66</v>
      </c>
      <c r="C42" s="9">
        <f>D27/C25*100</f>
        <v>15.596892886345055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1" x14ac:dyDescent="0.2">
      <c r="A43" s="15">
        <v>11</v>
      </c>
      <c r="B43" s="14" t="s">
        <v>67</v>
      </c>
      <c r="C43" s="9">
        <f>(D27+E7)/C25*100</f>
        <v>20.308667211774324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1" x14ac:dyDescent="0.2">
      <c r="A44" s="15">
        <v>12</v>
      </c>
      <c r="B44" s="14" t="s">
        <v>68</v>
      </c>
      <c r="C44" s="15">
        <f>C46+C47+C48+C49+C50+C51+C52+C53+C54+C55+C56+C57</f>
        <v>0</v>
      </c>
      <c r="D44" s="15">
        <f>E44+F44+G44+H44</f>
        <v>2312</v>
      </c>
      <c r="E44" s="15">
        <f>E46+E47+E48+E49+E50+E51+E52+E53+E54+E55+E56+E57</f>
        <v>764</v>
      </c>
      <c r="F44" s="15">
        <f>F46+F47+F48+F49+F50+F51+F52+F53+F54+F55+F56+F57</f>
        <v>566</v>
      </c>
      <c r="G44" s="15">
        <f>G46+G47+G48+G49+G50+G51+G52+G53+G54+G55+G56+G57</f>
        <v>872.1</v>
      </c>
      <c r="H44" s="15">
        <f>H46+H47+H48+H49+H50+H51+H52+H53+H54+H55+H56+H57</f>
        <v>109.9</v>
      </c>
    </row>
    <row r="45" spans="1:8" ht="22.5" x14ac:dyDescent="0.2">
      <c r="A45" s="1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15" t="s">
        <v>11</v>
      </c>
      <c r="B46" s="10" t="s">
        <v>12</v>
      </c>
      <c r="C46" s="18"/>
      <c r="D46" s="15">
        <f>E46+F46+G46+H46</f>
        <v>90</v>
      </c>
      <c r="E46" s="18">
        <v>36</v>
      </c>
      <c r="F46" s="18">
        <v>40</v>
      </c>
      <c r="G46" s="18">
        <v>14</v>
      </c>
      <c r="H46" s="18"/>
    </row>
    <row r="47" spans="1:8" ht="22.5" customHeight="1" x14ac:dyDescent="0.2">
      <c r="A47" s="15" t="s">
        <v>13</v>
      </c>
      <c r="B47" s="10" t="s">
        <v>14</v>
      </c>
      <c r="C47" s="18"/>
      <c r="D47" s="15">
        <f t="shared" ref="D47:D57" si="2">E47+F47+G47+H47</f>
        <v>2</v>
      </c>
      <c r="E47" s="18">
        <v>0</v>
      </c>
      <c r="F47" s="18">
        <v>0</v>
      </c>
      <c r="G47" s="18">
        <v>2</v>
      </c>
      <c r="H47" s="18"/>
    </row>
    <row r="48" spans="1:8" ht="22.5" x14ac:dyDescent="0.2">
      <c r="A48" s="15" t="s">
        <v>15</v>
      </c>
      <c r="B48" s="10" t="s">
        <v>16</v>
      </c>
      <c r="C48" s="18"/>
      <c r="D48" s="15">
        <f t="shared" si="2"/>
        <v>299</v>
      </c>
      <c r="E48" s="18">
        <v>4</v>
      </c>
      <c r="F48" s="18">
        <v>55</v>
      </c>
      <c r="G48" s="18">
        <v>240</v>
      </c>
      <c r="H48" s="18"/>
    </row>
    <row r="49" spans="1:8" ht="21.75" customHeight="1" x14ac:dyDescent="0.2">
      <c r="A49" s="15" t="s">
        <v>17</v>
      </c>
      <c r="B49" s="11" t="s">
        <v>18</v>
      </c>
      <c r="C49" s="18"/>
      <c r="D49" s="15">
        <f t="shared" si="2"/>
        <v>14</v>
      </c>
      <c r="E49" s="18">
        <v>0</v>
      </c>
      <c r="F49" s="18">
        <v>0</v>
      </c>
      <c r="G49" s="18">
        <v>14</v>
      </c>
      <c r="H49" s="18"/>
    </row>
    <row r="50" spans="1:8" ht="34.5" customHeight="1" x14ac:dyDescent="0.2">
      <c r="A50" s="15" t="s">
        <v>19</v>
      </c>
      <c r="B50" s="11" t="s">
        <v>20</v>
      </c>
      <c r="C50" s="18"/>
      <c r="D50" s="15">
        <f t="shared" si="2"/>
        <v>25.6</v>
      </c>
      <c r="E50" s="18">
        <v>1</v>
      </c>
      <c r="F50" s="18">
        <v>20</v>
      </c>
      <c r="G50" s="18">
        <v>4.5999999999999996</v>
      </c>
      <c r="H50" s="18"/>
    </row>
    <row r="51" spans="1:8" ht="15" customHeight="1" x14ac:dyDescent="0.2">
      <c r="A51" s="15" t="s">
        <v>21</v>
      </c>
      <c r="B51" s="11" t="s">
        <v>22</v>
      </c>
      <c r="C51" s="18"/>
      <c r="D51" s="15">
        <f t="shared" si="2"/>
        <v>147</v>
      </c>
      <c r="E51" s="18">
        <v>15</v>
      </c>
      <c r="F51" s="18">
        <v>13</v>
      </c>
      <c r="G51" s="18">
        <v>119</v>
      </c>
      <c r="H51" s="18"/>
    </row>
    <row r="52" spans="1:8" ht="24.75" customHeight="1" x14ac:dyDescent="0.2">
      <c r="A52" s="15" t="s">
        <v>23</v>
      </c>
      <c r="B52" s="11" t="s">
        <v>24</v>
      </c>
      <c r="C52" s="18"/>
      <c r="D52" s="15">
        <f t="shared" si="2"/>
        <v>687</v>
      </c>
      <c r="E52" s="18">
        <v>240</v>
      </c>
      <c r="F52" s="18">
        <v>315</v>
      </c>
      <c r="G52" s="18">
        <v>132</v>
      </c>
      <c r="H52" s="18"/>
    </row>
    <row r="53" spans="1:8" ht="22.5" customHeight="1" x14ac:dyDescent="0.2">
      <c r="A53" s="15" t="s">
        <v>25</v>
      </c>
      <c r="B53" s="10" t="s">
        <v>26</v>
      </c>
      <c r="C53" s="18"/>
      <c r="D53" s="15">
        <f t="shared" si="2"/>
        <v>580</v>
      </c>
      <c r="E53" s="18">
        <v>192</v>
      </c>
      <c r="F53" s="18">
        <v>77</v>
      </c>
      <c r="G53" s="18">
        <v>311</v>
      </c>
      <c r="H53" s="18"/>
    </row>
    <row r="54" spans="1:8" ht="19.5" customHeight="1" x14ac:dyDescent="0.2">
      <c r="A54" s="15" t="s">
        <v>27</v>
      </c>
      <c r="B54" s="10" t="s">
        <v>61</v>
      </c>
      <c r="C54" s="18"/>
      <c r="D54" s="15">
        <f t="shared" si="2"/>
        <v>120.5</v>
      </c>
      <c r="E54" s="18">
        <v>95</v>
      </c>
      <c r="F54" s="18">
        <v>24</v>
      </c>
      <c r="G54" s="18">
        <v>1.5</v>
      </c>
      <c r="H54" s="18"/>
    </row>
    <row r="55" spans="1:8" ht="20.25" customHeight="1" x14ac:dyDescent="0.2">
      <c r="A55" s="15" t="s">
        <v>28</v>
      </c>
      <c r="B55" s="10" t="s">
        <v>29</v>
      </c>
      <c r="C55" s="18"/>
      <c r="D55" s="15">
        <f t="shared" si="2"/>
        <v>10.8</v>
      </c>
      <c r="E55" s="18">
        <v>8</v>
      </c>
      <c r="F55" s="18">
        <v>0</v>
      </c>
      <c r="G55" s="18">
        <v>2.8</v>
      </c>
      <c r="H55" s="18">
        <v>0</v>
      </c>
    </row>
    <row r="56" spans="1:8" ht="24.75" customHeight="1" x14ac:dyDescent="0.2">
      <c r="A56" s="15" t="s">
        <v>30</v>
      </c>
      <c r="B56" s="11" t="s">
        <v>31</v>
      </c>
      <c r="C56" s="18"/>
      <c r="D56" s="15">
        <f t="shared" si="2"/>
        <v>130.1</v>
      </c>
      <c r="E56" s="18">
        <v>13</v>
      </c>
      <c r="F56" s="18">
        <v>7</v>
      </c>
      <c r="G56" s="18">
        <v>0.2</v>
      </c>
      <c r="H56" s="18">
        <v>109.9</v>
      </c>
    </row>
    <row r="57" spans="1:8" x14ac:dyDescent="0.2">
      <c r="A57" s="15" t="s">
        <v>32</v>
      </c>
      <c r="B57" s="11" t="s">
        <v>33</v>
      </c>
      <c r="C57" s="18"/>
      <c r="D57" s="15">
        <f t="shared" si="2"/>
        <v>206</v>
      </c>
      <c r="E57" s="18">
        <v>160</v>
      </c>
      <c r="F57" s="18">
        <v>15</v>
      </c>
      <c r="G57" s="18">
        <v>31</v>
      </c>
      <c r="H57" s="18"/>
    </row>
    <row r="58" spans="1:8" ht="14.25" customHeight="1" x14ac:dyDescent="0.2">
      <c r="A58" s="15">
        <v>13</v>
      </c>
      <c r="B58" s="17" t="s">
        <v>50</v>
      </c>
      <c r="C58" s="20"/>
      <c r="D58" s="20">
        <v>74889</v>
      </c>
      <c r="E58" s="20"/>
      <c r="F58" s="20"/>
      <c r="G58" s="20"/>
      <c r="H58" s="20"/>
    </row>
    <row r="59" spans="1:8" x14ac:dyDescent="0.2">
      <c r="A59" s="28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8"/>
      <c r="B60" s="13" t="s">
        <v>53</v>
      </c>
      <c r="C60" s="21"/>
      <c r="D60" s="21">
        <v>6087</v>
      </c>
      <c r="E60" s="21"/>
      <c r="F60" s="21"/>
      <c r="G60" s="21"/>
      <c r="H60" s="22"/>
    </row>
    <row r="61" spans="1:8" ht="23.25" customHeight="1" x14ac:dyDescent="0.2">
      <c r="A61" s="15" t="s">
        <v>54</v>
      </c>
      <c r="B61" s="12" t="s">
        <v>55</v>
      </c>
      <c r="C61" s="22"/>
      <c r="D61" s="22">
        <v>33346</v>
      </c>
      <c r="E61" s="22"/>
      <c r="F61" s="22"/>
      <c r="G61" s="22"/>
      <c r="H61" s="22"/>
    </row>
    <row r="62" spans="1:8" ht="11.25" customHeight="1" x14ac:dyDescent="0.2">
      <c r="A62" s="15" t="s">
        <v>56</v>
      </c>
      <c r="B62" s="10" t="s">
        <v>57</v>
      </c>
      <c r="C62" s="18"/>
      <c r="D62" s="18">
        <v>2659</v>
      </c>
      <c r="E62" s="18"/>
      <c r="F62" s="18"/>
      <c r="G62" s="18"/>
      <c r="H62" s="18"/>
    </row>
    <row r="63" spans="1:8" x14ac:dyDescent="0.2">
      <c r="A63" s="15" t="s">
        <v>64</v>
      </c>
      <c r="B63" s="10" t="s">
        <v>70</v>
      </c>
      <c r="C63" s="18"/>
      <c r="D63" s="18">
        <v>1201</v>
      </c>
      <c r="E63" s="18"/>
      <c r="F63" s="18"/>
      <c r="G63" s="18"/>
      <c r="H63" s="18"/>
    </row>
    <row r="64" spans="1:8" ht="37.5" customHeight="1" x14ac:dyDescent="0.2">
      <c r="A64" s="15">
        <v>14</v>
      </c>
      <c r="B64" s="14" t="s">
        <v>58</v>
      </c>
      <c r="C64" s="5" t="s">
        <v>36</v>
      </c>
      <c r="D64" s="18">
        <v>47.3</v>
      </c>
      <c r="E64" s="18"/>
      <c r="F64" s="18"/>
      <c r="G64" s="18"/>
      <c r="H64" s="18"/>
    </row>
    <row r="65" spans="1:8" x14ac:dyDescent="0.2">
      <c r="A65" s="29" t="s">
        <v>59</v>
      </c>
      <c r="B65" s="29"/>
      <c r="C65" s="29"/>
      <c r="D65" s="29"/>
      <c r="E65" s="29"/>
      <c r="F65" s="29"/>
      <c r="G65" s="29"/>
      <c r="H65" s="29"/>
    </row>
    <row r="66" spans="1:8" x14ac:dyDescent="0.2">
      <c r="A66" s="30" t="s">
        <v>60</v>
      </c>
      <c r="B66" s="30"/>
      <c r="C66" s="30"/>
      <c r="D66" s="30"/>
      <c r="E66" s="30"/>
      <c r="F66" s="30"/>
      <c r="G66" s="30"/>
      <c r="H66" s="30"/>
    </row>
  </sheetData>
  <sheetProtection password="CF4E" sheet="1" objects="1" scenarios="1"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01.07.2020 Форма </vt:lpstr>
      <vt:lpstr>01.07.2019 Форма</vt:lpstr>
      <vt:lpstr>'01.07.2019 Форма'!Область_печати</vt:lpstr>
      <vt:lpstr>'01.07.2020 Форма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2020-08-19T06:14:53Z</dcterms:modified>
</cp:coreProperties>
</file>